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alekseenkoiun\Desktop\Тендеры_2021\Котлован_Амурская_Блок 2\2. Документация\КИТД_\"/>
    </mc:Choice>
  </mc:AlternateContent>
  <xr:revisionPtr revIDLastSave="0" documentId="13_ncr:1_{72AD5CE4-DA45-4F17-A821-9DF8C37F0275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9" i="1" l="1"/>
  <c r="K15" i="1"/>
  <c r="K13" i="1"/>
  <c r="K11" i="1"/>
  <c r="L19" i="1" l="1"/>
  <c r="L18" i="1" s="1"/>
  <c r="I19" i="1"/>
  <c r="K18" i="1"/>
  <c r="K17" i="1" s="1"/>
  <c r="K16" i="1" s="1"/>
  <c r="J18" i="1"/>
  <c r="J17" i="1" s="1"/>
  <c r="L15" i="1"/>
  <c r="L14" i="1" s="1"/>
  <c r="I15" i="1"/>
  <c r="K14" i="1"/>
  <c r="J14" i="1"/>
  <c r="L13" i="1"/>
  <c r="L12" i="1" s="1"/>
  <c r="I13" i="1"/>
  <c r="K12" i="1"/>
  <c r="J12" i="1"/>
  <c r="L11" i="1"/>
  <c r="L10" i="1" s="1"/>
  <c r="I11" i="1"/>
  <c r="K10" i="1"/>
  <c r="J10" i="1"/>
  <c r="J9" i="1" s="1"/>
  <c r="K9" i="1" l="1"/>
  <c r="K8" i="1" s="1"/>
  <c r="K20" i="1" s="1"/>
  <c r="L17" i="1"/>
  <c r="J16" i="1"/>
  <c r="L16" i="1" s="1"/>
  <c r="J8" i="1"/>
  <c r="L9" i="1" l="1"/>
  <c r="J20" i="1"/>
  <c r="L20" i="1" s="1"/>
  <c r="L8" i="1"/>
</calcChain>
</file>

<file path=xl/sharedStrings.xml><?xml version="1.0" encoding="utf-8"?>
<sst xmlns="http://schemas.openxmlformats.org/spreadsheetml/2006/main" count="112" uniqueCount="105">
  <si>
    <t>Указать название организации (на бланке организации)</t>
  </si>
  <si>
    <t>reinforcement</t>
  </si>
  <si>
    <t>quantity</t>
  </si>
  <si>
    <t>levels</t>
  </si>
  <si>
    <t>ТЕХНИКО-КОММЕРЧЕСКОЕ ПРЕДЛОЖЕНИЕ (ТКП)</t>
  </si>
  <si>
    <t>Стоимость, указанная в предложении, включает в себя все необходимые затраты на выполнение полного комплекса работ</t>
  </si>
  <si>
    <t>номер п/п</t>
  </si>
  <si>
    <t>Наименование  затрат</t>
  </si>
  <si>
    <t>Примечание</t>
  </si>
  <si>
    <t>Ед. изм.</t>
  </si>
  <si>
    <t>Коэф.расхода</t>
  </si>
  <si>
    <t>Кол-во</t>
  </si>
  <si>
    <t>Заполните : Название компании</t>
  </si>
  <si>
    <t>Заполните : ИНН</t>
  </si>
  <si>
    <t>Цена, руб. с НДС</t>
  </si>
  <si>
    <t>Стоимость, руб. с НДС</t>
  </si>
  <si>
    <t>Общая стоимость,
руб. с НДС</t>
  </si>
  <si>
    <t>Материалы/ оборудование</t>
  </si>
  <si>
    <t>СМР, ПНР</t>
  </si>
  <si>
    <t>1. Жилой дом (Реновация и fee-development)</t>
  </si>
  <si>
    <t>{"type":"form","levels":[84]}</t>
  </si>
  <si>
    <t>1.1</t>
  </si>
  <si>
    <t>Земляные работы</t>
  </si>
  <si>
    <t>{"type":"expenditure","levels":[84,3]}</t>
  </si>
  <si>
    <t>1.1.1</t>
  </si>
  <si>
    <t>Разработка грунта</t>
  </si>
  <si>
    <t>{"type":"expenditure","levels":[84,3,4]}</t>
  </si>
  <si>
    <t>1.1.1.1</t>
  </si>
  <si>
    <t>Разработка грунта экскаватором / с погрузкой в автосамосвал</t>
  </si>
  <si>
    <t>м3</t>
  </si>
  <si>
    <t>{"type":"work","levels":[84,3,4,4606,58104,1]}</t>
  </si>
  <si>
    <t>1.1.2</t>
  </si>
  <si>
    <t>Утилизация грунта</t>
  </si>
  <si>
    <t>{"type":"expenditure","levels":[84,3,6]}</t>
  </si>
  <si>
    <t>1.1.2.1</t>
  </si>
  <si>
    <t>Утилизация грунта (с предоставлением талонов) / замусоренный грунт</t>
  </si>
  <si>
    <t>{"type":"work","levels":[84,3,6,1097,12382,1]}</t>
  </si>
  <si>
    <t>1.1.3</t>
  </si>
  <si>
    <t>Вывоз грунта</t>
  </si>
  <si>
    <t>{"type":"expenditure","levels":[84,3,7]}</t>
  </si>
  <si>
    <t>1.1.3.1</t>
  </si>
  <si>
    <t>Вывоз грунта / до 40 км / Москва</t>
  </si>
  <si>
    <t>{"type":"work","levels":[84,3,7,1098,30002,1]}</t>
  </si>
  <si>
    <t>2. Подготовительные работы (Реновация и fee-development)</t>
  </si>
  <si>
    <t>{"type":"form","levels":[103]}</t>
  </si>
  <si>
    <t>2.1</t>
  </si>
  <si>
    <t>Подготовка площадки строительства</t>
  </si>
  <si>
    <t>{"type":"expenditure","levels":[103,1]}</t>
  </si>
  <si>
    <t>2.1.1</t>
  </si>
  <si>
    <t>Демонтаж зданий и сооружений</t>
  </si>
  <si>
    <t>{"type":"expenditure","levels":[103,1,2]}</t>
  </si>
  <si>
    <t>2.1.1.1</t>
  </si>
  <si>
    <t>Демонтаж зданий и сооружений / фундаментов ЖБ с вывозом и утилизацией / Конструкция 1</t>
  </si>
  <si>
    <t>{"type":"work","levels":[103,1,2,1925,14902,1]}</t>
  </si>
  <si>
    <t>Общая стоимость работ, руб. с НДС</t>
  </si>
  <si>
    <t>Квалификационная и контактная информация</t>
  </si>
  <si>
    <t>А</t>
  </si>
  <si>
    <t>Наличие авансирования</t>
  </si>
  <si>
    <t>да (%) /нет</t>
  </si>
  <si>
    <t>Б</t>
  </si>
  <si>
    <t>Готовность приступить к работе по уведомлению</t>
  </si>
  <si>
    <t>да /нет</t>
  </si>
  <si>
    <t>В</t>
  </si>
  <si>
    <t>Г</t>
  </si>
  <si>
    <t>Срок исполнения предмета тендера</t>
  </si>
  <si>
    <t>мес.</t>
  </si>
  <si>
    <t>Д</t>
  </si>
  <si>
    <t>Гарантийный срок 5 лет</t>
  </si>
  <si>
    <t>Е</t>
  </si>
  <si>
    <t>Информация о посещении объекта (были/не были), вопросы по результатам посещения</t>
  </si>
  <si>
    <t>были/не были
да/нет</t>
  </si>
  <si>
    <t>Ж</t>
  </si>
  <si>
    <t>Виды работ, планируемые к выполнению субподрядными организациями</t>
  </si>
  <si>
    <t>вид работ-наименование</t>
  </si>
  <si>
    <t>З</t>
  </si>
  <si>
    <t>Готовность подписать договор в редакции Заказчика</t>
  </si>
  <si>
    <t>да/нет</t>
  </si>
  <si>
    <t>И</t>
  </si>
  <si>
    <t>Наличие СРО</t>
  </si>
  <si>
    <t>да (сумма) /нет</t>
  </si>
  <si>
    <t>Опыт работы с ГК ПИК (при наличии текущих проектов- указать % реализации)</t>
  </si>
  <si>
    <t>объект/ вид работ/% выполнения</t>
  </si>
  <si>
    <t>Л</t>
  </si>
  <si>
    <t>объект/заказчик/год</t>
  </si>
  <si>
    <t>М</t>
  </si>
  <si>
    <t>Численность работающих всего / численность, планируемая для выполнения предмета тендера</t>
  </si>
  <si>
    <t>кол-во/кол-во</t>
  </si>
  <si>
    <t>Дата регистрации компании</t>
  </si>
  <si>
    <t>дд/мм/гг</t>
  </si>
  <si>
    <t>О</t>
  </si>
  <si>
    <t>год-сумма/год-сумма/год-сумма (руб.без НДС)</t>
  </si>
  <si>
    <t>П</t>
  </si>
  <si>
    <t>Сайт компании</t>
  </si>
  <si>
    <t>ссылка</t>
  </si>
  <si>
    <t>Р</t>
  </si>
  <si>
    <t>Генеральный директор : Ф.И.О. полностью, тел., e-mail</t>
  </si>
  <si>
    <t>С</t>
  </si>
  <si>
    <t>Контактное лицо: Ф.И.О. полностью, тел., e-mail</t>
  </si>
  <si>
    <t>Примечание к ТКП претендента</t>
  </si>
  <si>
    <t xml:space="preserve">К </t>
  </si>
  <si>
    <t>Опыт реализации подобных видов работ за последние 2-3 года (указать не более 5 ключевых объектов и их заказчиков)</t>
  </si>
  <si>
    <t xml:space="preserve">Н </t>
  </si>
  <si>
    <t>Оборот за последние 3 года (указать оборот (выручку) по данным бухгалтерской отчетности за 2018/2019/2020 год)</t>
  </si>
  <si>
    <t>2018-
2019-
2020-</t>
  </si>
  <si>
    <t>Разработка котлована на объекте строительства по адресу: г. Москва, ул. Амурская вл.2 Блок 2 (2 этап строительства)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</si>
</sst>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2"/>
      <color rgb="FF000000"/>
      <name val="Times New Roman"/>
    </font>
    <font>
      <b/>
      <sz val="16"/>
      <color rgb="FF000000"/>
      <name val="Times New Roman"/>
    </font>
    <font>
      <sz val="16"/>
      <color rgb="FF000000"/>
      <name val="Times New Roman"/>
    </font>
    <font>
      <b/>
      <sz val="18"/>
      <color rgb="FF000000"/>
      <name val="Times New Roman"/>
    </font>
    <font>
      <b/>
      <sz val="12"/>
      <color rgb="FF000000"/>
      <name val="Times New Roman"/>
    </font>
    <font>
      <sz val="14"/>
      <color rgb="FF000000"/>
      <name val="Times New Roman"/>
    </font>
    <font>
      <b/>
      <sz val="14"/>
      <color rgb="FF000000"/>
      <name val="Times New Roman"/>
    </font>
    <font>
      <b/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b/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D7E2EF"/>
        <bgColor rgb="FFD4D3D4"/>
      </patternFill>
    </fill>
    <fill>
      <patternFill patternType="solid">
        <fgColor rgb="FFD9D9D8"/>
        <bgColor rgb="FF000000"/>
      </patternFill>
    </fill>
    <fill>
      <patternFill patternType="solid">
        <fgColor rgb="FFDBE6F1"/>
        <bgColor rgb="FF000000"/>
      </patternFill>
    </fill>
    <fill>
      <patternFill patternType="solid">
        <fgColor rgb="FFD4D3D4"/>
        <bgColor rgb="FFD7E2EF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rgb="FF666699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164" fontId="1" fillId="0" borderId="0" xfId="0" applyNumberFormat="1" applyFont="1" applyProtection="1">
      <protection locked="0"/>
    </xf>
    <xf numFmtId="0" fontId="6" fillId="0" borderId="1" xfId="0" applyFont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Protection="1">
      <protection locked="0"/>
    </xf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164" fontId="5" fillId="3" borderId="2" xfId="0" applyNumberFormat="1" applyFont="1" applyFill="1" applyBorder="1" applyAlignment="1">
      <alignment horizontal="center" vertical="center" wrapText="1"/>
    </xf>
    <xf numFmtId="164" fontId="5" fillId="4" borderId="2" xfId="0" applyNumberFormat="1" applyFont="1" applyFill="1" applyBorder="1" applyAlignment="1">
      <alignment horizontal="center" vertical="center" wrapText="1"/>
    </xf>
    <xf numFmtId="164" fontId="5" fillId="3" borderId="22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4" fontId="8" fillId="3" borderId="5" xfId="0" applyNumberFormat="1" applyFont="1" applyFill="1" applyBorder="1" applyAlignment="1">
      <alignment horizontal="center" vertical="center" wrapText="1"/>
    </xf>
    <xf numFmtId="4" fontId="8" fillId="3" borderId="6" xfId="0" applyNumberFormat="1" applyFont="1" applyFill="1" applyBorder="1" applyAlignment="1">
      <alignment horizontal="center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4" fontId="10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8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3" borderId="9" xfId="0" applyNumberFormat="1" applyFont="1" applyFill="1" applyBorder="1" applyAlignment="1">
      <alignment horizontal="center" vertical="center" wrapText="1"/>
    </xf>
    <xf numFmtId="4" fontId="8" fillId="4" borderId="8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9" fontId="10" fillId="4" borderId="1" xfId="0" applyNumberFormat="1" applyFont="1" applyFill="1" applyBorder="1" applyAlignment="1">
      <alignment horizontal="left" vertical="center" wrapText="1"/>
    </xf>
    <xf numFmtId="49" fontId="10" fillId="0" borderId="0" xfId="0" applyNumberFormat="1" applyFont="1"/>
    <xf numFmtId="49" fontId="10" fillId="6" borderId="1" xfId="0" applyNumberFormat="1" applyFont="1" applyFill="1" applyBorder="1" applyAlignment="1">
      <alignment horizontal="left" vertical="center" wrapText="1"/>
    </xf>
    <xf numFmtId="164" fontId="5" fillId="6" borderId="2" xfId="0" applyNumberFormat="1" applyFont="1" applyFill="1" applyBorder="1" applyAlignment="1">
      <alignment horizontal="center" vertical="center" wrapText="1"/>
    </xf>
    <xf numFmtId="4" fontId="8" fillId="6" borderId="8" xfId="0" applyNumberFormat="1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8" fillId="6" borderId="9" xfId="0" applyNumberFormat="1" applyFont="1" applyFill="1" applyBorder="1" applyAlignment="1">
      <alignment horizontal="center" vertical="center" wrapText="1"/>
    </xf>
    <xf numFmtId="49" fontId="10" fillId="7" borderId="1" xfId="0" applyNumberFormat="1" applyFont="1" applyFill="1" applyBorder="1" applyAlignment="1">
      <alignment horizontal="left" vertical="center" wrapText="1"/>
    </xf>
    <xf numFmtId="164" fontId="5" fillId="7" borderId="2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9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49" fontId="13" fillId="8" borderId="0" xfId="0" applyNumberFormat="1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8" borderId="0" xfId="0" applyFont="1" applyFill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9" fillId="2" borderId="20" xfId="0" applyFont="1" applyFill="1" applyBorder="1" applyAlignment="1" applyProtection="1">
      <alignment horizontal="center" vertical="center" wrapText="1"/>
      <protection locked="0"/>
    </xf>
    <xf numFmtId="0" fontId="9" fillId="2" borderId="2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4" fillId="3" borderId="13" xfId="0" applyNumberFormat="1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164" fontId="5" fillId="3" borderId="13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" fillId="5" borderId="23" xfId="0" applyNumberFormat="1" applyFont="1" applyFill="1" applyBorder="1" applyAlignment="1">
      <alignment horizontal="center" vertical="center" wrapText="1"/>
    </xf>
    <xf numFmtId="49" fontId="2" fillId="5" borderId="24" xfId="0" applyNumberFormat="1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E38"/>
  <sheetViews>
    <sheetView tabSelected="1" zoomScale="60" zoomScaleNormal="60" workbookViewId="0">
      <selection activeCell="A3" sqref="A3:L3"/>
    </sheetView>
  </sheetViews>
  <sheetFormatPr defaultRowHeight="18" x14ac:dyDescent="0.4"/>
  <cols>
    <col min="1" max="1" width="12.453125" style="37" customWidth="1"/>
    <col min="2" max="2" width="64.7265625" style="2" customWidth="1"/>
    <col min="3" max="3" width="26.26953125" style="11" customWidth="1"/>
    <col min="4" max="4" width="14.90625" style="2" customWidth="1"/>
    <col min="5" max="5" width="17.26953125" style="2" customWidth="1"/>
    <col min="6" max="6" width="16.6328125" style="2" customWidth="1"/>
    <col min="7" max="7" width="16.7265625" style="2" customWidth="1"/>
    <col min="8" max="8" width="17.7265625" style="2" customWidth="1"/>
    <col min="9" max="9" width="18.453125" style="2" customWidth="1"/>
    <col min="10" max="10" width="18.7265625" style="2" customWidth="1"/>
    <col min="11" max="11" width="19.7265625" style="2" customWidth="1"/>
    <col min="12" max="12" width="24.453125" style="12" customWidth="1"/>
    <col min="13" max="13" width="8.7265625" style="2"/>
    <col min="14" max="15" width="8.7265625" style="2" hidden="1" customWidth="1"/>
    <col min="16" max="16" width="8.7265625" style="2"/>
    <col min="17" max="17" width="8.7265625" style="2" hidden="1" customWidth="1"/>
    <col min="18" max="1019" width="8.7265625" style="2"/>
  </cols>
  <sheetData>
    <row r="1" spans="1:22" ht="20" x14ac:dyDescent="0.3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1"/>
      <c r="N1" s="1" t="s">
        <v>1</v>
      </c>
      <c r="O1" s="1" t="s">
        <v>2</v>
      </c>
      <c r="P1" s="1"/>
      <c r="Q1" s="1" t="s">
        <v>3</v>
      </c>
      <c r="R1" s="1"/>
      <c r="S1" s="1"/>
      <c r="T1" s="1"/>
      <c r="U1" s="1"/>
      <c r="V1" s="1"/>
    </row>
    <row r="2" spans="1:22" s="4" customFormat="1" ht="20" x14ac:dyDescent="0.35">
      <c r="A2" s="58" t="s">
        <v>4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26" customHeight="1" x14ac:dyDescent="0.35">
      <c r="A3" s="59" t="s">
        <v>104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25.5" customHeight="1" thickBot="1" x14ac:dyDescent="0.4">
      <c r="A4" s="60" t="s">
        <v>5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28" customHeight="1" thickBot="1" x14ac:dyDescent="0.4">
      <c r="A5" s="73" t="s">
        <v>6</v>
      </c>
      <c r="B5" s="76" t="s">
        <v>7</v>
      </c>
      <c r="C5" s="76" t="s">
        <v>8</v>
      </c>
      <c r="D5" s="76" t="s">
        <v>9</v>
      </c>
      <c r="E5" s="76" t="s">
        <v>10</v>
      </c>
      <c r="F5" s="54" t="s">
        <v>11</v>
      </c>
      <c r="G5" s="65" t="s">
        <v>12</v>
      </c>
      <c r="H5" s="66"/>
      <c r="I5" s="66"/>
      <c r="J5" s="67" t="s">
        <v>13</v>
      </c>
      <c r="K5" s="66"/>
      <c r="L5" s="68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23.5" customHeight="1" x14ac:dyDescent="0.35">
      <c r="A6" s="74"/>
      <c r="B6" s="77"/>
      <c r="C6" s="77"/>
      <c r="D6" s="77"/>
      <c r="E6" s="77"/>
      <c r="F6" s="55"/>
      <c r="G6" s="69" t="s">
        <v>14</v>
      </c>
      <c r="H6" s="70"/>
      <c r="I6" s="70" t="s">
        <v>14</v>
      </c>
      <c r="J6" s="70" t="s">
        <v>15</v>
      </c>
      <c r="K6" s="70"/>
      <c r="L6" s="72" t="s">
        <v>16</v>
      </c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42.5" customHeight="1" thickBot="1" x14ac:dyDescent="0.4">
      <c r="A7" s="75"/>
      <c r="B7" s="71"/>
      <c r="C7" s="71"/>
      <c r="D7" s="71"/>
      <c r="E7" s="71"/>
      <c r="F7" s="56"/>
      <c r="G7" s="18" t="s">
        <v>17</v>
      </c>
      <c r="H7" s="17" t="s">
        <v>18</v>
      </c>
      <c r="I7" s="71"/>
      <c r="J7" s="17" t="s">
        <v>17</v>
      </c>
      <c r="K7" s="17" t="s">
        <v>18</v>
      </c>
      <c r="L7" s="56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23" customHeight="1" x14ac:dyDescent="0.35">
      <c r="A8" s="78" t="s">
        <v>19</v>
      </c>
      <c r="B8" s="79"/>
      <c r="C8" s="79"/>
      <c r="D8" s="80"/>
      <c r="E8" s="81"/>
      <c r="F8" s="15"/>
      <c r="G8" s="19"/>
      <c r="H8" s="20"/>
      <c r="I8" s="20"/>
      <c r="J8" s="20">
        <f>J9</f>
        <v>0</v>
      </c>
      <c r="K8" s="20">
        <f>K9</f>
        <v>0</v>
      </c>
      <c r="L8" s="21">
        <f>J8+K8</f>
        <v>0</v>
      </c>
      <c r="M8" s="1"/>
      <c r="N8" s="5"/>
      <c r="O8" s="5"/>
      <c r="P8" s="1"/>
      <c r="Q8" s="1" t="s">
        <v>20</v>
      </c>
      <c r="R8" s="1"/>
      <c r="S8" s="1"/>
      <c r="T8" s="1"/>
      <c r="U8" s="1"/>
      <c r="V8" s="1"/>
    </row>
    <row r="9" spans="1:22" ht="22.5" customHeight="1" x14ac:dyDescent="0.35">
      <c r="A9" s="38" t="s">
        <v>21</v>
      </c>
      <c r="B9" s="82" t="s">
        <v>22</v>
      </c>
      <c r="C9" s="83"/>
      <c r="D9" s="84"/>
      <c r="E9" s="85"/>
      <c r="F9" s="39"/>
      <c r="G9" s="40"/>
      <c r="H9" s="41"/>
      <c r="I9" s="41"/>
      <c r="J9" s="41">
        <f>J10+J12+J14</f>
        <v>0</v>
      </c>
      <c r="K9" s="41">
        <f>K10+K12+K14</f>
        <v>0</v>
      </c>
      <c r="L9" s="42">
        <f>J9+K9</f>
        <v>0</v>
      </c>
      <c r="M9" s="1"/>
      <c r="N9" s="5"/>
      <c r="O9" s="5"/>
      <c r="P9" s="1"/>
      <c r="Q9" s="1" t="s">
        <v>23</v>
      </c>
      <c r="R9" s="1"/>
      <c r="S9" s="1"/>
      <c r="T9" s="1"/>
      <c r="U9" s="1"/>
      <c r="V9" s="1"/>
    </row>
    <row r="10" spans="1:22" ht="20.5" customHeight="1" x14ac:dyDescent="0.35">
      <c r="A10" s="43" t="s">
        <v>24</v>
      </c>
      <c r="B10" s="86" t="s">
        <v>25</v>
      </c>
      <c r="C10" s="87"/>
      <c r="D10" s="88"/>
      <c r="E10" s="89"/>
      <c r="F10" s="44"/>
      <c r="G10" s="45"/>
      <c r="H10" s="46"/>
      <c r="I10" s="46"/>
      <c r="J10" s="46">
        <f>SUM(J11)</f>
        <v>0</v>
      </c>
      <c r="K10" s="46">
        <f>SUM(K11)</f>
        <v>0</v>
      </c>
      <c r="L10" s="47">
        <f>SUM(L11)</f>
        <v>0</v>
      </c>
      <c r="M10" s="1"/>
      <c r="N10" s="5"/>
      <c r="O10" s="5"/>
      <c r="P10" s="1"/>
      <c r="Q10" s="1" t="s">
        <v>26</v>
      </c>
      <c r="R10" s="1"/>
      <c r="S10" s="1"/>
      <c r="T10" s="1"/>
      <c r="U10" s="1"/>
      <c r="V10" s="1"/>
    </row>
    <row r="11" spans="1:22" ht="36" x14ac:dyDescent="0.35">
      <c r="A11" s="35" t="s">
        <v>27</v>
      </c>
      <c r="B11" s="6" t="s">
        <v>28</v>
      </c>
      <c r="C11" s="6"/>
      <c r="D11" s="32" t="s">
        <v>29</v>
      </c>
      <c r="E11" s="33">
        <v>1</v>
      </c>
      <c r="F11" s="34">
        <v>70070</v>
      </c>
      <c r="G11" s="22"/>
      <c r="H11" s="25"/>
      <c r="I11" s="23">
        <f>G11+H11</f>
        <v>0</v>
      </c>
      <c r="J11" s="23"/>
      <c r="K11" s="23">
        <f>ROUND($F11*H11, 2)</f>
        <v>0</v>
      </c>
      <c r="L11" s="24">
        <f>J11+K11</f>
        <v>0</v>
      </c>
      <c r="M11" s="1"/>
      <c r="N11" s="5">
        <v>1</v>
      </c>
      <c r="O11" s="5">
        <v>70070</v>
      </c>
      <c r="P11" s="1"/>
      <c r="Q11" s="1" t="s">
        <v>30</v>
      </c>
      <c r="R11" s="1"/>
      <c r="S11" s="1"/>
      <c r="T11" s="1"/>
      <c r="U11" s="1"/>
      <c r="V11" s="1"/>
    </row>
    <row r="12" spans="1:22" ht="22.5" customHeight="1" x14ac:dyDescent="0.35">
      <c r="A12" s="43" t="s">
        <v>31</v>
      </c>
      <c r="B12" s="86" t="s">
        <v>32</v>
      </c>
      <c r="C12" s="87"/>
      <c r="D12" s="88"/>
      <c r="E12" s="89"/>
      <c r="F12" s="44"/>
      <c r="G12" s="45"/>
      <c r="H12" s="46"/>
      <c r="I12" s="46"/>
      <c r="J12" s="46">
        <f>SUM(J13)</f>
        <v>0</v>
      </c>
      <c r="K12" s="46">
        <f>SUM(K13)</f>
        <v>0</v>
      </c>
      <c r="L12" s="47">
        <f>SUM(L13)</f>
        <v>0</v>
      </c>
      <c r="M12" s="1"/>
      <c r="N12" s="5"/>
      <c r="O12" s="5"/>
      <c r="P12" s="1"/>
      <c r="Q12" s="1" t="s">
        <v>33</v>
      </c>
      <c r="R12" s="1"/>
      <c r="S12" s="1"/>
      <c r="T12" s="1"/>
      <c r="U12" s="1"/>
      <c r="V12" s="1"/>
    </row>
    <row r="13" spans="1:22" ht="36" x14ac:dyDescent="0.35">
      <c r="A13" s="35" t="s">
        <v>34</v>
      </c>
      <c r="B13" s="6" t="s">
        <v>35</v>
      </c>
      <c r="C13" s="6"/>
      <c r="D13" s="32" t="s">
        <v>29</v>
      </c>
      <c r="E13" s="33">
        <v>1</v>
      </c>
      <c r="F13" s="34">
        <v>70070</v>
      </c>
      <c r="G13" s="22"/>
      <c r="H13" s="25"/>
      <c r="I13" s="23">
        <f>G13+H13</f>
        <v>0</v>
      </c>
      <c r="J13" s="23"/>
      <c r="K13" s="23">
        <f>ROUND($F13*H13, 2)</f>
        <v>0</v>
      </c>
      <c r="L13" s="24">
        <f>J13+K13</f>
        <v>0</v>
      </c>
      <c r="M13" s="1"/>
      <c r="N13" s="5">
        <v>1</v>
      </c>
      <c r="O13" s="5">
        <v>70070</v>
      </c>
      <c r="P13" s="1"/>
      <c r="Q13" s="1" t="s">
        <v>36</v>
      </c>
      <c r="R13" s="1"/>
      <c r="S13" s="1"/>
      <c r="T13" s="1"/>
      <c r="U13" s="1"/>
      <c r="V13" s="1"/>
    </row>
    <row r="14" spans="1:22" ht="20.5" customHeight="1" x14ac:dyDescent="0.35">
      <c r="A14" s="43" t="s">
        <v>37</v>
      </c>
      <c r="B14" s="86" t="s">
        <v>38</v>
      </c>
      <c r="C14" s="87"/>
      <c r="D14" s="88"/>
      <c r="E14" s="89"/>
      <c r="F14" s="44"/>
      <c r="G14" s="45"/>
      <c r="H14" s="46"/>
      <c r="I14" s="46"/>
      <c r="J14" s="46">
        <f>SUM(J15)</f>
        <v>0</v>
      </c>
      <c r="K14" s="46">
        <f>SUM(K15)</f>
        <v>0</v>
      </c>
      <c r="L14" s="47">
        <f>SUM(L15)</f>
        <v>0</v>
      </c>
      <c r="M14" s="1"/>
      <c r="N14" s="5"/>
      <c r="O14" s="5"/>
      <c r="P14" s="1"/>
      <c r="Q14" s="1" t="s">
        <v>39</v>
      </c>
      <c r="R14" s="1"/>
      <c r="S14" s="1"/>
      <c r="T14" s="1"/>
      <c r="U14" s="1"/>
      <c r="V14" s="1"/>
    </row>
    <row r="15" spans="1:22" ht="24" customHeight="1" x14ac:dyDescent="0.35">
      <c r="A15" s="35" t="s">
        <v>40</v>
      </c>
      <c r="B15" s="6" t="s">
        <v>41</v>
      </c>
      <c r="C15" s="6"/>
      <c r="D15" s="32" t="s">
        <v>29</v>
      </c>
      <c r="E15" s="33">
        <v>1</v>
      </c>
      <c r="F15" s="34">
        <v>70070</v>
      </c>
      <c r="G15" s="22"/>
      <c r="H15" s="25"/>
      <c r="I15" s="23">
        <f>G15+H15</f>
        <v>0</v>
      </c>
      <c r="J15" s="23"/>
      <c r="K15" s="23">
        <f>ROUND($F15*H15, 2)</f>
        <v>0</v>
      </c>
      <c r="L15" s="24">
        <f>J15+K15</f>
        <v>0</v>
      </c>
      <c r="M15" s="1"/>
      <c r="N15" s="5">
        <v>1</v>
      </c>
      <c r="O15" s="5">
        <v>70070</v>
      </c>
      <c r="P15" s="1"/>
      <c r="Q15" s="1" t="s">
        <v>42</v>
      </c>
      <c r="R15" s="1"/>
      <c r="S15" s="1"/>
      <c r="T15" s="1"/>
      <c r="U15" s="1"/>
      <c r="V15" s="1"/>
    </row>
    <row r="16" spans="1:22" ht="24" customHeight="1" x14ac:dyDescent="0.35">
      <c r="A16" s="61" t="s">
        <v>43</v>
      </c>
      <c r="B16" s="62"/>
      <c r="C16" s="62"/>
      <c r="D16" s="63"/>
      <c r="E16" s="64"/>
      <c r="F16" s="13"/>
      <c r="G16" s="26"/>
      <c r="H16" s="27"/>
      <c r="I16" s="27"/>
      <c r="J16" s="27">
        <f>J17</f>
        <v>0</v>
      </c>
      <c r="K16" s="27">
        <f>K17</f>
        <v>0</v>
      </c>
      <c r="L16" s="28">
        <f>J16+K16</f>
        <v>0</v>
      </c>
      <c r="M16" s="1"/>
      <c r="N16" s="5"/>
      <c r="O16" s="5"/>
      <c r="P16" s="1"/>
      <c r="Q16" s="1" t="s">
        <v>44</v>
      </c>
      <c r="R16" s="1"/>
      <c r="S16" s="1"/>
      <c r="T16" s="1"/>
      <c r="U16" s="1"/>
      <c r="V16" s="1"/>
    </row>
    <row r="17" spans="1:22" ht="20" customHeight="1" x14ac:dyDescent="0.35">
      <c r="A17" s="38" t="s">
        <v>45</v>
      </c>
      <c r="B17" s="82" t="s">
        <v>46</v>
      </c>
      <c r="C17" s="83"/>
      <c r="D17" s="84"/>
      <c r="E17" s="85"/>
      <c r="F17" s="39"/>
      <c r="G17" s="40"/>
      <c r="H17" s="41"/>
      <c r="I17" s="41"/>
      <c r="J17" s="41">
        <f>J18</f>
        <v>0</v>
      </c>
      <c r="K17" s="41">
        <f>K18</f>
        <v>0</v>
      </c>
      <c r="L17" s="42">
        <f>J17+K17</f>
        <v>0</v>
      </c>
      <c r="M17" s="1"/>
      <c r="N17" s="5"/>
      <c r="O17" s="5"/>
      <c r="P17" s="1"/>
      <c r="Q17" s="1" t="s">
        <v>47</v>
      </c>
      <c r="R17" s="1"/>
      <c r="S17" s="1"/>
      <c r="T17" s="1"/>
      <c r="U17" s="1"/>
      <c r="V17" s="1"/>
    </row>
    <row r="18" spans="1:22" ht="23" customHeight="1" x14ac:dyDescent="0.35">
      <c r="A18" s="43" t="s">
        <v>48</v>
      </c>
      <c r="B18" s="86" t="s">
        <v>49</v>
      </c>
      <c r="C18" s="87"/>
      <c r="D18" s="88"/>
      <c r="E18" s="89"/>
      <c r="F18" s="44"/>
      <c r="G18" s="45"/>
      <c r="H18" s="46"/>
      <c r="I18" s="46"/>
      <c r="J18" s="46">
        <f>SUM(J19)</f>
        <v>0</v>
      </c>
      <c r="K18" s="46">
        <f>SUM(K19)</f>
        <v>0</v>
      </c>
      <c r="L18" s="47">
        <f>SUM(L19)</f>
        <v>0</v>
      </c>
      <c r="M18" s="1"/>
      <c r="N18" s="5"/>
      <c r="O18" s="5"/>
      <c r="P18" s="1"/>
      <c r="Q18" s="1" t="s">
        <v>50</v>
      </c>
      <c r="R18" s="1"/>
      <c r="S18" s="1"/>
      <c r="T18" s="1"/>
      <c r="U18" s="1"/>
      <c r="V18" s="1"/>
    </row>
    <row r="19" spans="1:22" ht="41.5" customHeight="1" x14ac:dyDescent="0.35">
      <c r="A19" s="35" t="s">
        <v>51</v>
      </c>
      <c r="B19" s="6" t="s">
        <v>52</v>
      </c>
      <c r="C19" s="6"/>
      <c r="D19" s="32" t="s">
        <v>29</v>
      </c>
      <c r="E19" s="33">
        <v>1</v>
      </c>
      <c r="F19" s="34">
        <v>2700</v>
      </c>
      <c r="G19" s="22"/>
      <c r="H19" s="25"/>
      <c r="I19" s="23">
        <f>G19+H19</f>
        <v>0</v>
      </c>
      <c r="J19" s="23"/>
      <c r="K19" s="23">
        <f>ROUND($F19*H19, 2)</f>
        <v>0</v>
      </c>
      <c r="L19" s="24">
        <f>J19+K19</f>
        <v>0</v>
      </c>
      <c r="M19" s="1"/>
      <c r="N19" s="5">
        <v>1</v>
      </c>
      <c r="O19" s="5">
        <v>2700</v>
      </c>
      <c r="P19" s="1"/>
      <c r="Q19" s="1" t="s">
        <v>53</v>
      </c>
      <c r="R19" s="1"/>
      <c r="S19" s="1"/>
      <c r="T19" s="1"/>
      <c r="U19" s="1"/>
      <c r="V19" s="1"/>
    </row>
    <row r="20" spans="1:22" ht="26" customHeight="1" x14ac:dyDescent="0.35">
      <c r="A20" s="36"/>
      <c r="B20" s="96" t="s">
        <v>54</v>
      </c>
      <c r="C20" s="97"/>
      <c r="D20" s="7"/>
      <c r="E20" s="8"/>
      <c r="F20" s="14"/>
      <c r="G20" s="29"/>
      <c r="H20" s="30"/>
      <c r="I20" s="30"/>
      <c r="J20" s="30">
        <f>SUM(J8,J16)</f>
        <v>0</v>
      </c>
      <c r="K20" s="30">
        <f>SUM(K8,K16)</f>
        <v>0</v>
      </c>
      <c r="L20" s="31">
        <f>J20+K20</f>
        <v>0</v>
      </c>
      <c r="M20" s="1"/>
      <c r="N20" s="5"/>
      <c r="O20" s="5"/>
      <c r="P20" s="1"/>
      <c r="Q20" s="1"/>
      <c r="R20" s="1"/>
      <c r="S20" s="1"/>
      <c r="T20" s="1"/>
      <c r="U20" s="1"/>
      <c r="V20" s="1"/>
    </row>
    <row r="21" spans="1:22" s="10" customFormat="1" ht="26" customHeight="1" thickBot="1" x14ac:dyDescent="0.5">
      <c r="A21" s="94" t="s">
        <v>55</v>
      </c>
      <c r="B21" s="95"/>
      <c r="C21" s="95"/>
      <c r="D21" s="95"/>
      <c r="E21" s="95"/>
      <c r="F21" s="95"/>
      <c r="G21" s="98"/>
      <c r="H21" s="95"/>
      <c r="I21" s="95"/>
      <c r="J21" s="95"/>
      <c r="K21" s="95"/>
      <c r="L21" s="9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s="2" customFormat="1" x14ac:dyDescent="0.35">
      <c r="A22" s="48" t="s">
        <v>56</v>
      </c>
      <c r="B22" s="49" t="s">
        <v>57</v>
      </c>
      <c r="C22" s="100" t="s">
        <v>58</v>
      </c>
      <c r="D22" s="101"/>
      <c r="E22" s="101"/>
      <c r="F22" s="102"/>
      <c r="G22" s="107"/>
      <c r="H22" s="101"/>
      <c r="I22" s="101"/>
      <c r="J22" s="101"/>
      <c r="K22" s="101"/>
      <c r="L22" s="102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s="2" customFormat="1" x14ac:dyDescent="0.35">
      <c r="A23" s="50" t="s">
        <v>59</v>
      </c>
      <c r="B23" s="51" t="s">
        <v>60</v>
      </c>
      <c r="C23" s="90" t="s">
        <v>61</v>
      </c>
      <c r="D23" s="91"/>
      <c r="E23" s="91"/>
      <c r="F23" s="92"/>
      <c r="G23" s="93"/>
      <c r="H23" s="91"/>
      <c r="I23" s="91"/>
      <c r="J23" s="91"/>
      <c r="K23" s="91"/>
      <c r="L23" s="92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35">
      <c r="A24" s="50" t="s">
        <v>62</v>
      </c>
      <c r="B24" s="51" t="s">
        <v>64</v>
      </c>
      <c r="C24" s="90" t="s">
        <v>65</v>
      </c>
      <c r="D24" s="91"/>
      <c r="E24" s="91"/>
      <c r="F24" s="92"/>
      <c r="G24" s="93"/>
      <c r="H24" s="91"/>
      <c r="I24" s="91"/>
      <c r="J24" s="91"/>
      <c r="K24" s="91"/>
      <c r="L24" s="92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35">
      <c r="A25" s="50" t="s">
        <v>63</v>
      </c>
      <c r="B25" s="51" t="s">
        <v>67</v>
      </c>
      <c r="C25" s="90" t="s">
        <v>61</v>
      </c>
      <c r="D25" s="91"/>
      <c r="E25" s="91"/>
      <c r="F25" s="92"/>
      <c r="G25" s="93"/>
      <c r="H25" s="91"/>
      <c r="I25" s="91"/>
      <c r="J25" s="91"/>
      <c r="K25" s="91"/>
      <c r="L25" s="92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36" x14ac:dyDescent="0.35">
      <c r="A26" s="50" t="s">
        <v>66</v>
      </c>
      <c r="B26" s="51" t="s">
        <v>69</v>
      </c>
      <c r="C26" s="90" t="s">
        <v>70</v>
      </c>
      <c r="D26" s="91"/>
      <c r="E26" s="91"/>
      <c r="F26" s="92"/>
      <c r="G26" s="93"/>
      <c r="H26" s="91"/>
      <c r="I26" s="91"/>
      <c r="J26" s="91"/>
      <c r="K26" s="91"/>
      <c r="L26" s="92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36" x14ac:dyDescent="0.35">
      <c r="A27" s="50" t="s">
        <v>68</v>
      </c>
      <c r="B27" s="51" t="s">
        <v>72</v>
      </c>
      <c r="C27" s="90" t="s">
        <v>73</v>
      </c>
      <c r="D27" s="91"/>
      <c r="E27" s="91"/>
      <c r="F27" s="92"/>
      <c r="G27" s="93"/>
      <c r="H27" s="91"/>
      <c r="I27" s="91"/>
      <c r="J27" s="91"/>
      <c r="K27" s="91"/>
      <c r="L27" s="92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35">
      <c r="A28" s="50" t="s">
        <v>71</v>
      </c>
      <c r="B28" s="51" t="s">
        <v>75</v>
      </c>
      <c r="C28" s="90" t="s">
        <v>76</v>
      </c>
      <c r="D28" s="91"/>
      <c r="E28" s="91"/>
      <c r="F28" s="92"/>
      <c r="G28" s="93"/>
      <c r="H28" s="91"/>
      <c r="I28" s="91"/>
      <c r="J28" s="91"/>
      <c r="K28" s="91"/>
      <c r="L28" s="92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35">
      <c r="A29" s="50" t="s">
        <v>74</v>
      </c>
      <c r="B29" s="51" t="s">
        <v>78</v>
      </c>
      <c r="C29" s="90" t="s">
        <v>79</v>
      </c>
      <c r="D29" s="91"/>
      <c r="E29" s="91"/>
      <c r="F29" s="92"/>
      <c r="G29" s="93"/>
      <c r="H29" s="91"/>
      <c r="I29" s="91"/>
      <c r="J29" s="91"/>
      <c r="K29" s="91"/>
      <c r="L29" s="92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36" x14ac:dyDescent="0.35">
      <c r="A30" s="50" t="s">
        <v>77</v>
      </c>
      <c r="B30" s="51" t="s">
        <v>80</v>
      </c>
      <c r="C30" s="90" t="s">
        <v>81</v>
      </c>
      <c r="D30" s="91"/>
      <c r="E30" s="91"/>
      <c r="F30" s="92"/>
      <c r="G30" s="93"/>
      <c r="H30" s="91"/>
      <c r="I30" s="91"/>
      <c r="J30" s="91"/>
      <c r="K30" s="91"/>
      <c r="L30" s="92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54" x14ac:dyDescent="0.35">
      <c r="A31" s="50" t="s">
        <v>99</v>
      </c>
      <c r="B31" s="51" t="s">
        <v>100</v>
      </c>
      <c r="C31" s="90" t="s">
        <v>83</v>
      </c>
      <c r="D31" s="91"/>
      <c r="E31" s="91"/>
      <c r="F31" s="92"/>
      <c r="G31" s="93"/>
      <c r="H31" s="91"/>
      <c r="I31" s="91"/>
      <c r="J31" s="91"/>
      <c r="K31" s="91"/>
      <c r="L31" s="92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36" x14ac:dyDescent="0.35">
      <c r="A32" s="50" t="s">
        <v>82</v>
      </c>
      <c r="B32" s="51" t="s">
        <v>85</v>
      </c>
      <c r="C32" s="90" t="s">
        <v>86</v>
      </c>
      <c r="D32" s="91"/>
      <c r="E32" s="91"/>
      <c r="F32" s="92"/>
      <c r="G32" s="93"/>
      <c r="H32" s="91"/>
      <c r="I32" s="91"/>
      <c r="J32" s="91"/>
      <c r="K32" s="91"/>
      <c r="L32" s="92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35">
      <c r="A33" s="50" t="s">
        <v>84</v>
      </c>
      <c r="B33" s="51" t="s">
        <v>87</v>
      </c>
      <c r="C33" s="90" t="s">
        <v>88</v>
      </c>
      <c r="D33" s="91"/>
      <c r="E33" s="91"/>
      <c r="F33" s="92"/>
      <c r="G33" s="93"/>
      <c r="H33" s="91"/>
      <c r="I33" s="91"/>
      <c r="J33" s="91"/>
      <c r="K33" s="91"/>
      <c r="L33" s="92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54" x14ac:dyDescent="0.35">
      <c r="A34" s="50" t="s">
        <v>101</v>
      </c>
      <c r="B34" s="51" t="s">
        <v>102</v>
      </c>
      <c r="C34" s="90" t="s">
        <v>90</v>
      </c>
      <c r="D34" s="91"/>
      <c r="E34" s="91"/>
      <c r="F34" s="92"/>
      <c r="G34" s="93" t="s">
        <v>103</v>
      </c>
      <c r="H34" s="91"/>
      <c r="I34" s="91"/>
      <c r="J34" s="91"/>
      <c r="K34" s="91"/>
      <c r="L34" s="92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24" customHeight="1" x14ac:dyDescent="0.35">
      <c r="A35" s="50" t="s">
        <v>89</v>
      </c>
      <c r="B35" s="51" t="s">
        <v>92</v>
      </c>
      <c r="C35" s="90" t="s">
        <v>93</v>
      </c>
      <c r="D35" s="91"/>
      <c r="E35" s="91"/>
      <c r="F35" s="92"/>
      <c r="G35" s="93"/>
      <c r="H35" s="91"/>
      <c r="I35" s="91"/>
      <c r="J35" s="91"/>
      <c r="K35" s="91"/>
      <c r="L35" s="92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x14ac:dyDescent="0.35">
      <c r="A36" s="50" t="s">
        <v>91</v>
      </c>
      <c r="B36" s="52" t="s">
        <v>95</v>
      </c>
      <c r="C36" s="90"/>
      <c r="D36" s="91"/>
      <c r="E36" s="91"/>
      <c r="F36" s="92"/>
      <c r="G36" s="93"/>
      <c r="H36" s="91"/>
      <c r="I36" s="91"/>
      <c r="J36" s="91"/>
      <c r="K36" s="91"/>
      <c r="L36" s="92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35">
      <c r="A37" s="50" t="s">
        <v>94</v>
      </c>
      <c r="B37" s="51" t="s">
        <v>97</v>
      </c>
      <c r="C37" s="90"/>
      <c r="D37" s="91"/>
      <c r="E37" s="91"/>
      <c r="F37" s="92"/>
      <c r="G37" s="93"/>
      <c r="H37" s="91"/>
      <c r="I37" s="91"/>
      <c r="J37" s="91"/>
      <c r="K37" s="91"/>
      <c r="L37" s="92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26" customHeight="1" thickBot="1" x14ac:dyDescent="0.4">
      <c r="A38" s="16" t="s">
        <v>96</v>
      </c>
      <c r="B38" s="53" t="s">
        <v>98</v>
      </c>
      <c r="C38" s="106"/>
      <c r="D38" s="104"/>
      <c r="E38" s="104"/>
      <c r="F38" s="105"/>
      <c r="G38" s="103"/>
      <c r="H38" s="104"/>
      <c r="I38" s="104"/>
      <c r="J38" s="104"/>
      <c r="K38" s="104"/>
      <c r="L38" s="105"/>
      <c r="M38" s="1"/>
      <c r="N38" s="1"/>
      <c r="O38" s="1"/>
      <c r="P38" s="1"/>
      <c r="Q38" s="1"/>
      <c r="R38" s="1"/>
      <c r="S38" s="1"/>
      <c r="T38" s="1"/>
      <c r="U38" s="1"/>
      <c r="V38" s="1"/>
    </row>
  </sheetData>
  <mergeCells count="61">
    <mergeCell ref="G37:L37"/>
    <mergeCell ref="G38:L38"/>
    <mergeCell ref="C37:F37"/>
    <mergeCell ref="C38:F38"/>
    <mergeCell ref="G22:L22"/>
    <mergeCell ref="G23:L23"/>
    <mergeCell ref="G24:L24"/>
    <mergeCell ref="G25:L25"/>
    <mergeCell ref="C36:F36"/>
    <mergeCell ref="C31:F31"/>
    <mergeCell ref="C32:F32"/>
    <mergeCell ref="C33:F33"/>
    <mergeCell ref="G26:L26"/>
    <mergeCell ref="G27:L27"/>
    <mergeCell ref="C34:F34"/>
    <mergeCell ref="C35:F35"/>
    <mergeCell ref="C28:F28"/>
    <mergeCell ref="C29:F29"/>
    <mergeCell ref="C30:F30"/>
    <mergeCell ref="G35:L35"/>
    <mergeCell ref="G36:L36"/>
    <mergeCell ref="G21:L21"/>
    <mergeCell ref="C22:F22"/>
    <mergeCell ref="C25:F25"/>
    <mergeCell ref="C26:F26"/>
    <mergeCell ref="C27:F27"/>
    <mergeCell ref="G31:L31"/>
    <mergeCell ref="G32:L32"/>
    <mergeCell ref="G33:L33"/>
    <mergeCell ref="G34:L34"/>
    <mergeCell ref="G28:L28"/>
    <mergeCell ref="G29:L29"/>
    <mergeCell ref="G30:L30"/>
    <mergeCell ref="B14:E14"/>
    <mergeCell ref="B17:E17"/>
    <mergeCell ref="B18:E18"/>
    <mergeCell ref="C24:F24"/>
    <mergeCell ref="C23:F23"/>
    <mergeCell ref="A21:F21"/>
    <mergeCell ref="B20:C20"/>
    <mergeCell ref="A16:E16"/>
    <mergeCell ref="G5:I5"/>
    <mergeCell ref="J5:L5"/>
    <mergeCell ref="G6:H6"/>
    <mergeCell ref="I6:I7"/>
    <mergeCell ref="J6:K6"/>
    <mergeCell ref="L6:L7"/>
    <mergeCell ref="A5:A7"/>
    <mergeCell ref="B5:B7"/>
    <mergeCell ref="C5:C7"/>
    <mergeCell ref="D5:D7"/>
    <mergeCell ref="E5:E7"/>
    <mergeCell ref="A8:E8"/>
    <mergeCell ref="B9:E9"/>
    <mergeCell ref="B10:E10"/>
    <mergeCell ref="B12:E12"/>
    <mergeCell ref="F5:F7"/>
    <mergeCell ref="A1:L1"/>
    <mergeCell ref="A2:L2"/>
    <mergeCell ref="A3:L3"/>
    <mergeCell ref="A4:L4"/>
  </mergeCell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Алексеенко Юлия Николаевна</dc:creator>
  <cp:lastModifiedBy>Алексеенко Юлия Николаевна</cp:lastModifiedBy>
  <dcterms:created xsi:type="dcterms:W3CDTF">2015-06-05T18:19:34Z</dcterms:created>
  <dcterms:modified xsi:type="dcterms:W3CDTF">2021-06-03T13:52:29Z</dcterms:modified>
</cp:coreProperties>
</file>